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55" windowWidth="20730" windowHeight="11580"/>
  </bookViews>
  <sheets>
    <sheet name="2021-12" sheetId="12" r:id="rId1"/>
    <sheet name="Sheet1" sheetId="2" r:id="rId2"/>
    <sheet name="Sheet2" sheetId="3" r:id="rId3"/>
  </sheets>
  <definedNames>
    <definedName name="_xlnm.Print_Area" localSheetId="0">'2021-12'!$A$1:$H$32</definedName>
  </definedNames>
  <calcPr calcId="145621"/>
</workbook>
</file>

<file path=xl/calcChain.xml><?xml version="1.0" encoding="utf-8"?>
<calcChain xmlns="http://schemas.openxmlformats.org/spreadsheetml/2006/main">
  <c r="F47" i="12" l="1"/>
  <c r="F46" i="12"/>
  <c r="H8" i="12" l="1"/>
  <c r="E7" i="12" l="1"/>
  <c r="E8" i="12"/>
  <c r="E9" i="12"/>
  <c r="E10" i="12"/>
  <c r="E11" i="12"/>
  <c r="E15" i="12" l="1"/>
  <c r="E16" i="12"/>
  <c r="E17" i="12"/>
  <c r="E18" i="12"/>
  <c r="E19" i="12"/>
  <c r="E20" i="12"/>
  <c r="E21" i="12"/>
  <c r="E22" i="12"/>
  <c r="E23" i="12"/>
  <c r="E24" i="12"/>
  <c r="E25" i="12"/>
  <c r="E26" i="12"/>
  <c r="E14" i="12"/>
  <c r="H6" i="12" l="1"/>
  <c r="H18" i="12" l="1"/>
  <c r="I29" i="12"/>
  <c r="D29" i="12"/>
  <c r="C29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E29" i="12"/>
  <c r="I13" i="12"/>
  <c r="H13" i="12"/>
  <c r="D13" i="12"/>
  <c r="M13" i="12" s="1"/>
  <c r="C13" i="12"/>
  <c r="M12" i="12"/>
  <c r="M11" i="12"/>
  <c r="M10" i="12"/>
  <c r="M9" i="12"/>
  <c r="M8" i="12"/>
  <c r="M7" i="12"/>
  <c r="E13" i="12" l="1"/>
  <c r="E30" i="12" s="1"/>
  <c r="E31" i="12" s="1"/>
  <c r="D30" i="12"/>
  <c r="D32" i="12" s="1"/>
  <c r="H30" i="12"/>
  <c r="H32" i="12" l="1"/>
</calcChain>
</file>

<file path=xl/sharedStrings.xml><?xml version="1.0" encoding="utf-8"?>
<sst xmlns="http://schemas.openxmlformats.org/spreadsheetml/2006/main" count="70" uniqueCount="69">
  <si>
    <t>창원 제4(천지의 여왕) 꼬미씨움 회계보고</t>
    <phoneticPr fontId="4" type="noConversion"/>
  </si>
  <si>
    <t>지   출</t>
    <phoneticPr fontId="4" type="noConversion"/>
  </si>
  <si>
    <t>항   목</t>
    <phoneticPr fontId="4" type="noConversion"/>
  </si>
  <si>
    <t>월 계</t>
    <phoneticPr fontId="4" type="noConversion"/>
  </si>
  <si>
    <t>누 계</t>
    <phoneticPr fontId="4" type="noConversion"/>
  </si>
  <si>
    <t>항  목</t>
    <phoneticPr fontId="4" type="noConversion"/>
  </si>
  <si>
    <t>금 액</t>
    <phoneticPr fontId="4" type="noConversion"/>
  </si>
  <si>
    <t>전월이월금(A)</t>
    <phoneticPr fontId="4" type="noConversion"/>
  </si>
  <si>
    <t>7월누계</t>
    <phoneticPr fontId="4" type="noConversion"/>
  </si>
  <si>
    <t>꾸
리
아
의
연
금</t>
    <phoneticPr fontId="4" type="noConversion"/>
  </si>
  <si>
    <t>중동</t>
    <phoneticPr fontId="4" type="noConversion"/>
  </si>
  <si>
    <t>진영</t>
    <phoneticPr fontId="4" type="noConversion"/>
  </si>
  <si>
    <t>수산</t>
    <phoneticPr fontId="4" type="noConversion"/>
  </si>
  <si>
    <t>용잠</t>
    <phoneticPr fontId="4" type="noConversion"/>
  </si>
  <si>
    <t>팔용</t>
    <phoneticPr fontId="4" type="noConversion"/>
  </si>
  <si>
    <t>생림</t>
    <phoneticPr fontId="4" type="noConversion"/>
  </si>
  <si>
    <t>소계(B)</t>
    <phoneticPr fontId="4" type="noConversion"/>
  </si>
  <si>
    <t>◈행사비</t>
  </si>
  <si>
    <t>직
속
쁘
레
시
디
움
의
연
금</t>
    <phoneticPr fontId="4" type="noConversion"/>
  </si>
  <si>
    <t>성스러운 횃불</t>
    <phoneticPr fontId="4" type="noConversion"/>
  </si>
  <si>
    <t>지극히 지혜로우신 동정녀</t>
    <phoneticPr fontId="4" type="noConversion"/>
  </si>
  <si>
    <t>탄복하올 어머니</t>
    <phoneticPr fontId="4" type="noConversion"/>
  </si>
  <si>
    <t>성실하신 동정녀</t>
    <phoneticPr fontId="4" type="noConversion"/>
  </si>
  <si>
    <t>순교자들의 모후</t>
    <phoneticPr fontId="4" type="noConversion"/>
  </si>
  <si>
    <t xml:space="preserve">                                            </t>
    <phoneticPr fontId="4" type="noConversion"/>
  </si>
  <si>
    <t>천상은총의 어머니</t>
    <phoneticPr fontId="4" type="noConversion"/>
  </si>
  <si>
    <t>신비로운 장미</t>
    <phoneticPr fontId="4" type="noConversion"/>
  </si>
  <si>
    <t>39사 지원금</t>
    <phoneticPr fontId="4" type="noConversion"/>
  </si>
  <si>
    <t>상지의 옥좌</t>
    <phoneticPr fontId="4" type="noConversion"/>
  </si>
  <si>
    <t>소년Pr지원금</t>
    <phoneticPr fontId="4" type="noConversion"/>
  </si>
  <si>
    <t>사도들의 모후</t>
    <phoneticPr fontId="4" type="noConversion"/>
  </si>
  <si>
    <t>슬기로우신 어머니</t>
    <phoneticPr fontId="4" type="noConversion"/>
  </si>
  <si>
    <t>정의의거울</t>
    <phoneticPr fontId="4" type="noConversion"/>
  </si>
  <si>
    <t>다윗의탑</t>
    <phoneticPr fontId="4" type="noConversion"/>
  </si>
  <si>
    <t>소 계 ('C)</t>
    <phoneticPr fontId="4" type="noConversion"/>
  </si>
  <si>
    <t>의연금합계(D)=(B+C)</t>
    <phoneticPr fontId="4" type="noConversion"/>
  </si>
  <si>
    <t>지출 합계(F)</t>
    <phoneticPr fontId="4" type="noConversion"/>
  </si>
  <si>
    <t>1-7까지수입누계</t>
    <phoneticPr fontId="4" type="noConversion"/>
  </si>
  <si>
    <t xml:space="preserve">      이월금포함수입누계(1월~8월)</t>
    <phoneticPr fontId="4" type="noConversion"/>
  </si>
  <si>
    <t>수입누계</t>
    <phoneticPr fontId="4" type="noConversion"/>
  </si>
  <si>
    <t>1-7까지지출누계</t>
    <phoneticPr fontId="4" type="noConversion"/>
  </si>
  <si>
    <t>수입합계(E)=(A+D)</t>
    <phoneticPr fontId="4" type="noConversion"/>
  </si>
  <si>
    <t>현 잔액(G)=(E-F)</t>
    <phoneticPr fontId="4" type="noConversion"/>
  </si>
  <si>
    <t>◈운영비</t>
    <phoneticPr fontId="3" type="noConversion"/>
  </si>
  <si>
    <t>제대준비</t>
    <phoneticPr fontId="3" type="noConversion"/>
  </si>
  <si>
    <t>◈교육비</t>
    <phoneticPr fontId="4" type="noConversion"/>
  </si>
  <si>
    <t>◈의연금</t>
    <phoneticPr fontId="4" type="noConversion"/>
  </si>
  <si>
    <t>(소년)신자들의도움</t>
    <phoneticPr fontId="3" type="noConversion"/>
  </si>
  <si>
    <t>전월</t>
    <phoneticPr fontId="4" type="noConversion"/>
  </si>
  <si>
    <t xml:space="preserve"> </t>
    <phoneticPr fontId="4" type="noConversion"/>
  </si>
  <si>
    <t>이자수익</t>
    <phoneticPr fontId="4" type="noConversion"/>
  </si>
  <si>
    <t xml:space="preserve"> </t>
    <phoneticPr fontId="4" type="noConversion"/>
  </si>
  <si>
    <t xml:space="preserve"> </t>
    <phoneticPr fontId="4" type="noConversion"/>
  </si>
  <si>
    <t>의연금</t>
    <phoneticPr fontId="4" type="noConversion"/>
  </si>
  <si>
    <t>레지오마리애지</t>
    <phoneticPr fontId="4" type="noConversion"/>
  </si>
  <si>
    <t>인쇄비</t>
    <phoneticPr fontId="4" type="noConversion"/>
  </si>
  <si>
    <t>(3월~22.02월)</t>
    <phoneticPr fontId="4" type="noConversion"/>
  </si>
  <si>
    <t>지출누계(3월~22.02월)</t>
    <phoneticPr fontId="4" type="noConversion"/>
  </si>
  <si>
    <t xml:space="preserve"> </t>
    <phoneticPr fontId="4" type="noConversion"/>
  </si>
  <si>
    <t>침묵피정</t>
    <phoneticPr fontId="4" type="noConversion"/>
  </si>
  <si>
    <t>활동계획발표회</t>
    <phoneticPr fontId="4" type="noConversion"/>
  </si>
  <si>
    <t>서식대</t>
    <phoneticPr fontId="3" type="noConversion"/>
  </si>
  <si>
    <t xml:space="preserve"> 시상금</t>
    <phoneticPr fontId="4" type="noConversion"/>
  </si>
  <si>
    <t>2021년12월 회계보고</t>
    <phoneticPr fontId="4" type="noConversion"/>
  </si>
  <si>
    <t>용잡 침묵피정 80,000원 의연금 대체</t>
    <phoneticPr fontId="4" type="noConversion"/>
  </si>
  <si>
    <t>실제 통장잔액</t>
    <phoneticPr fontId="4" type="noConversion"/>
  </si>
  <si>
    <t>회계보고잔액</t>
    <phoneticPr fontId="4" type="noConversion"/>
  </si>
  <si>
    <t>차액</t>
    <phoneticPr fontId="4" type="noConversion"/>
  </si>
  <si>
    <t>치묵피정 취소로 인한 미입금으로 차액발생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</si>
</sst>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16"/>
      <name val="새굴림"/>
      <family val="1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11"/>
      <name val="새굴림"/>
      <family val="1"/>
      <charset val="129"/>
    </font>
    <font>
      <b/>
      <sz val="12"/>
      <name val="새굴림"/>
      <family val="1"/>
      <charset val="129"/>
    </font>
    <font>
      <b/>
      <sz val="11"/>
      <name val="새굴림"/>
      <family val="1"/>
      <charset val="129"/>
    </font>
    <font>
      <b/>
      <sz val="11"/>
      <color indexed="12"/>
      <name val="새굴림"/>
      <family val="1"/>
      <charset val="129"/>
    </font>
    <font>
      <b/>
      <sz val="11"/>
      <color indexed="10"/>
      <name val="새굴림"/>
      <family val="1"/>
      <charset val="129"/>
    </font>
    <font>
      <sz val="10"/>
      <name val="새굴림"/>
      <family val="1"/>
      <charset val="129"/>
    </font>
    <font>
      <b/>
      <sz val="11"/>
      <name val="돋움"/>
      <family val="3"/>
      <charset val="129"/>
    </font>
    <font>
      <sz val="8"/>
      <name val="새굴림"/>
      <family val="1"/>
      <charset val="129"/>
    </font>
    <font>
      <b/>
      <sz val="10"/>
      <name val="새굴림"/>
      <family val="1"/>
      <charset val="129"/>
    </font>
    <font>
      <sz val="12"/>
      <color indexed="10"/>
      <name val="새굴림"/>
      <family val="1"/>
      <charset val="129"/>
    </font>
    <font>
      <sz val="11"/>
      <color indexed="10"/>
      <name val="새굴림"/>
      <family val="1"/>
      <charset val="129"/>
    </font>
    <font>
      <sz val="9"/>
      <name val="새굴림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41" fontId="5" fillId="0" borderId="0" xfId="1" applyFont="1">
      <alignment vertical="center"/>
    </xf>
    <xf numFmtId="41" fontId="6" fillId="0" borderId="0" xfId="1" applyFont="1">
      <alignment vertical="center"/>
    </xf>
    <xf numFmtId="41" fontId="5" fillId="0" borderId="2" xfId="1" applyFont="1" applyBorder="1">
      <alignment vertical="center"/>
    </xf>
    <xf numFmtId="41" fontId="7" fillId="0" borderId="3" xfId="1" applyFont="1" applyBorder="1">
      <alignment vertical="center"/>
    </xf>
    <xf numFmtId="41" fontId="5" fillId="0" borderId="4" xfId="1" applyFont="1" applyBorder="1">
      <alignment vertical="center"/>
    </xf>
    <xf numFmtId="41" fontId="5" fillId="0" borderId="5" xfId="1" applyFont="1" applyBorder="1">
      <alignment vertical="center"/>
    </xf>
    <xf numFmtId="41" fontId="5" fillId="0" borderId="6" xfId="1" applyFont="1" applyBorder="1">
      <alignment vertical="center"/>
    </xf>
    <xf numFmtId="41" fontId="8" fillId="0" borderId="0" xfId="1" applyFont="1" applyAlignment="1">
      <alignment horizontal="right" vertical="center"/>
    </xf>
    <xf numFmtId="41" fontId="5" fillId="0" borderId="7" xfId="1" applyFont="1" applyBorder="1">
      <alignment vertical="center"/>
    </xf>
    <xf numFmtId="41" fontId="5" fillId="0" borderId="8" xfId="1" applyFont="1" applyBorder="1">
      <alignment vertical="center"/>
    </xf>
    <xf numFmtId="41" fontId="9" fillId="2" borderId="8" xfId="1" applyFont="1" applyFill="1" applyBorder="1">
      <alignment vertical="center"/>
    </xf>
    <xf numFmtId="41" fontId="5" fillId="0" borderId="6" xfId="1" applyFont="1" applyBorder="1" applyAlignment="1">
      <alignment vertical="center"/>
    </xf>
    <xf numFmtId="41" fontId="10" fillId="0" borderId="4" xfId="1" applyFont="1" applyBorder="1">
      <alignment vertical="center"/>
    </xf>
    <xf numFmtId="41" fontId="5" fillId="0" borderId="9" xfId="1" applyFont="1" applyBorder="1">
      <alignment vertical="center"/>
    </xf>
    <xf numFmtId="41" fontId="7" fillId="0" borderId="10" xfId="1" applyFont="1" applyBorder="1">
      <alignment vertical="center"/>
    </xf>
    <xf numFmtId="41" fontId="7" fillId="3" borderId="10" xfId="1" applyFont="1" applyFill="1" applyBorder="1">
      <alignment vertical="center"/>
    </xf>
    <xf numFmtId="41" fontId="7" fillId="3" borderId="11" xfId="1" applyFont="1" applyFill="1" applyBorder="1">
      <alignment vertical="center"/>
    </xf>
    <xf numFmtId="41" fontId="7" fillId="2" borderId="0" xfId="1" applyFont="1" applyFill="1">
      <alignment vertical="center"/>
    </xf>
    <xf numFmtId="41" fontId="5" fillId="0" borderId="12" xfId="1" applyFont="1" applyBorder="1" applyAlignment="1">
      <alignment vertical="center" wrapText="1"/>
    </xf>
    <xf numFmtId="41" fontId="5" fillId="0" borderId="12" xfId="1" applyFont="1" applyBorder="1">
      <alignment vertical="center"/>
    </xf>
    <xf numFmtId="41" fontId="5" fillId="0" borderId="13" xfId="1" applyFont="1" applyBorder="1">
      <alignment vertical="center"/>
    </xf>
    <xf numFmtId="41" fontId="5" fillId="0" borderId="6" xfId="1" applyFont="1" applyBorder="1" applyAlignment="1">
      <alignment horizontal="center" vertical="center"/>
    </xf>
    <xf numFmtId="41" fontId="9" fillId="2" borderId="13" xfId="1" applyFont="1" applyFill="1" applyBorder="1">
      <alignment vertical="center"/>
    </xf>
    <xf numFmtId="41" fontId="12" fillId="0" borderId="7" xfId="1" applyFont="1" applyBorder="1" applyAlignment="1">
      <alignment horizontal="center" vertical="center" wrapText="1"/>
    </xf>
    <xf numFmtId="41" fontId="5" fillId="0" borderId="7" xfId="1" applyFont="1" applyBorder="1" applyAlignment="1">
      <alignment vertical="center" wrapText="1"/>
    </xf>
    <xf numFmtId="41" fontId="10" fillId="0" borderId="4" xfId="1" applyFont="1" applyBorder="1" applyAlignment="1">
      <alignment vertical="center" wrapText="1"/>
    </xf>
    <xf numFmtId="41" fontId="5" fillId="0" borderId="14" xfId="1" applyFont="1" applyBorder="1">
      <alignment vertical="center"/>
    </xf>
    <xf numFmtId="41" fontId="5" fillId="0" borderId="0" xfId="1" applyFont="1" applyBorder="1" applyAlignment="1">
      <alignment vertical="center"/>
    </xf>
    <xf numFmtId="41" fontId="10" fillId="0" borderId="7" xfId="1" applyFont="1" applyBorder="1" applyAlignment="1">
      <alignment vertical="center" wrapText="1"/>
    </xf>
    <xf numFmtId="41" fontId="5" fillId="0" borderId="0" xfId="1" applyFont="1" applyBorder="1">
      <alignment vertical="center"/>
    </xf>
    <xf numFmtId="41" fontId="5" fillId="0" borderId="9" xfId="1" applyFont="1" applyBorder="1" applyAlignment="1">
      <alignment vertical="center"/>
    </xf>
    <xf numFmtId="41" fontId="5" fillId="0" borderId="15" xfId="1" applyFont="1" applyBorder="1" applyAlignment="1">
      <alignment vertical="center"/>
    </xf>
    <xf numFmtId="41" fontId="5" fillId="0" borderId="5" xfId="1" applyFont="1" applyBorder="1" applyAlignment="1">
      <alignment vertical="center"/>
    </xf>
    <xf numFmtId="41" fontId="9" fillId="2" borderId="16" xfId="1" applyFont="1" applyFill="1" applyBorder="1">
      <alignment vertical="center"/>
    </xf>
    <xf numFmtId="41" fontId="9" fillId="2" borderId="7" xfId="1" applyFont="1" applyFill="1" applyBorder="1">
      <alignment vertical="center"/>
    </xf>
    <xf numFmtId="41" fontId="7" fillId="0" borderId="15" xfId="1" applyFont="1" applyBorder="1">
      <alignment vertical="center"/>
    </xf>
    <xf numFmtId="41" fontId="7" fillId="3" borderId="5" xfId="1" applyFont="1" applyFill="1" applyBorder="1">
      <alignment vertical="center"/>
    </xf>
    <xf numFmtId="41" fontId="7" fillId="3" borderId="6" xfId="1" applyFont="1" applyFill="1" applyBorder="1">
      <alignment vertical="center"/>
    </xf>
    <xf numFmtId="41" fontId="5" fillId="0" borderId="17" xfId="1" applyFont="1" applyBorder="1">
      <alignment vertical="center"/>
    </xf>
    <xf numFmtId="41" fontId="5" fillId="0" borderId="18" xfId="1" applyFont="1" applyBorder="1">
      <alignment vertical="center"/>
    </xf>
    <xf numFmtId="41" fontId="7" fillId="3" borderId="19" xfId="1" applyFont="1" applyFill="1" applyBorder="1">
      <alignment vertical="center"/>
    </xf>
    <xf numFmtId="41" fontId="7" fillId="3" borderId="20" xfId="1" applyFont="1" applyFill="1" applyBorder="1">
      <alignment vertical="center"/>
    </xf>
    <xf numFmtId="41" fontId="8" fillId="0" borderId="0" xfId="1" applyFont="1">
      <alignment vertical="center"/>
    </xf>
    <xf numFmtId="41" fontId="13" fillId="0" borderId="0" xfId="1" applyFont="1">
      <alignment vertical="center"/>
    </xf>
    <xf numFmtId="41" fontId="7" fillId="0" borderId="21" xfId="1" applyFont="1" applyBorder="1" applyAlignment="1">
      <alignment vertical="center"/>
    </xf>
    <xf numFmtId="41" fontId="7" fillId="0" borderId="22" xfId="1" applyFont="1" applyBorder="1" applyAlignment="1">
      <alignment vertical="center"/>
    </xf>
    <xf numFmtId="41" fontId="7" fillId="0" borderId="8" xfId="1" applyFont="1" applyBorder="1" applyAlignment="1">
      <alignment horizontal="center" vertical="center"/>
    </xf>
    <xf numFmtId="41" fontId="13" fillId="4" borderId="8" xfId="1" applyFont="1" applyFill="1" applyBorder="1" applyAlignment="1">
      <alignment horizontal="center" vertical="center"/>
    </xf>
    <xf numFmtId="41" fontId="8" fillId="0" borderId="0" xfId="1" applyFont="1" applyFill="1">
      <alignment vertical="center"/>
    </xf>
    <xf numFmtId="41" fontId="13" fillId="0" borderId="0" xfId="1" applyFont="1" applyFill="1">
      <alignment vertical="center"/>
    </xf>
    <xf numFmtId="41" fontId="7" fillId="3" borderId="23" xfId="1" applyFont="1" applyFill="1" applyBorder="1">
      <alignment vertical="center"/>
    </xf>
    <xf numFmtId="41" fontId="14" fillId="0" borderId="0" xfId="1" applyFont="1" applyFill="1">
      <alignment vertical="center"/>
    </xf>
    <xf numFmtId="41" fontId="15" fillId="0" borderId="0" xfId="1" applyFont="1">
      <alignment vertical="center"/>
    </xf>
    <xf numFmtId="41" fontId="9" fillId="2" borderId="0" xfId="1" applyFont="1" applyFill="1" applyBorder="1">
      <alignment vertical="center"/>
    </xf>
    <xf numFmtId="41" fontId="10" fillId="0" borderId="9" xfId="1" applyFont="1" applyBorder="1" applyAlignment="1">
      <alignment vertical="center" wrapText="1"/>
    </xf>
    <xf numFmtId="41" fontId="7" fillId="0" borderId="0" xfId="1" applyFont="1">
      <alignment vertical="center"/>
    </xf>
    <xf numFmtId="41" fontId="7" fillId="0" borderId="4" xfId="1" applyFont="1" applyBorder="1">
      <alignment vertical="center"/>
    </xf>
    <xf numFmtId="41" fontId="10" fillId="0" borderId="4" xfId="1" applyFont="1" applyBorder="1" applyAlignment="1">
      <alignment horizontal="left" vertical="center" wrapText="1"/>
    </xf>
    <xf numFmtId="41" fontId="7" fillId="0" borderId="7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7" fillId="5" borderId="7" xfId="1" applyFont="1" applyFill="1" applyBorder="1">
      <alignment vertical="center"/>
    </xf>
    <xf numFmtId="41" fontId="13" fillId="5" borderId="7" xfId="1" applyFont="1" applyFill="1" applyBorder="1" applyAlignment="1">
      <alignment horizontal="center" vertical="center" wrapText="1"/>
    </xf>
    <xf numFmtId="41" fontId="7" fillId="0" borderId="44" xfId="1" applyFont="1" applyBorder="1" applyAlignment="1">
      <alignment horizontal="center" vertical="center"/>
    </xf>
    <xf numFmtId="9" fontId="5" fillId="0" borderId="0" xfId="1" applyNumberFormat="1" applyFont="1">
      <alignment vertical="center"/>
    </xf>
    <xf numFmtId="41" fontId="5" fillId="0" borderId="0" xfId="1" applyFont="1" applyAlignment="1">
      <alignment horizontal="right"/>
    </xf>
    <xf numFmtId="41" fontId="16" fillId="0" borderId="4" xfId="1" applyFont="1" applyBorder="1" applyAlignment="1">
      <alignment horizontal="left" vertical="center"/>
    </xf>
    <xf numFmtId="41" fontId="10" fillId="0" borderId="6" xfId="1" applyFont="1" applyBorder="1">
      <alignment vertical="center"/>
    </xf>
    <xf numFmtId="41" fontId="7" fillId="0" borderId="39" xfId="1" applyFont="1" applyBorder="1" applyAlignment="1">
      <alignment horizontal="center" vertical="center"/>
    </xf>
    <xf numFmtId="41" fontId="5" fillId="0" borderId="25" xfId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41" fontId="5" fillId="0" borderId="0" xfId="1" applyFont="1" applyAlignment="1">
      <alignment vertical="center"/>
    </xf>
    <xf numFmtId="41" fontId="7" fillId="0" borderId="27" xfId="1" applyFont="1" applyBorder="1" applyAlignment="1">
      <alignment horizontal="center" vertical="center"/>
    </xf>
    <xf numFmtId="41" fontId="7" fillId="0" borderId="28" xfId="1" applyFont="1" applyBorder="1" applyAlignment="1">
      <alignment horizontal="center" vertical="center"/>
    </xf>
    <xf numFmtId="41" fontId="7" fillId="3" borderId="29" xfId="1" applyFont="1" applyFill="1" applyBorder="1" applyAlignment="1">
      <alignment horizontal="center" vertical="center"/>
    </xf>
    <xf numFmtId="41" fontId="7" fillId="3" borderId="30" xfId="1" applyFont="1" applyFill="1" applyBorder="1" applyAlignment="1">
      <alignment horizontal="center" vertical="center"/>
    </xf>
    <xf numFmtId="41" fontId="7" fillId="0" borderId="31" xfId="1" applyFont="1" applyBorder="1" applyAlignment="1">
      <alignment horizontal="center" vertical="center"/>
    </xf>
    <xf numFmtId="41" fontId="7" fillId="0" borderId="32" xfId="1" applyFont="1" applyBorder="1" applyAlignment="1">
      <alignment horizontal="center" vertical="center"/>
    </xf>
    <xf numFmtId="41" fontId="2" fillId="0" borderId="0" xfId="1" applyFont="1" applyAlignment="1">
      <alignment horizontal="center" vertical="center"/>
    </xf>
    <xf numFmtId="41" fontId="6" fillId="0" borderId="1" xfId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41" fontId="7" fillId="0" borderId="26" xfId="1" applyFont="1" applyBorder="1" applyAlignment="1">
      <alignment horizontal="center" vertical="center"/>
    </xf>
    <xf numFmtId="41" fontId="5" fillId="0" borderId="24" xfId="1" applyFont="1" applyBorder="1" applyAlignment="1">
      <alignment horizontal="center" vertical="center"/>
    </xf>
    <xf numFmtId="41" fontId="5" fillId="0" borderId="25" xfId="1" applyFont="1" applyBorder="1" applyAlignment="1">
      <alignment horizontal="center" vertical="center"/>
    </xf>
    <xf numFmtId="41" fontId="7" fillId="0" borderId="33" xfId="1" applyFont="1" applyBorder="1" applyAlignment="1">
      <alignment horizontal="center" vertical="center" wrapText="1"/>
    </xf>
    <xf numFmtId="41" fontId="7" fillId="0" borderId="15" xfId="1" applyFont="1" applyBorder="1" applyAlignment="1">
      <alignment horizontal="center" vertical="center" wrapText="1"/>
    </xf>
    <xf numFmtId="41" fontId="7" fillId="0" borderId="34" xfId="1" applyFont="1" applyBorder="1" applyAlignment="1">
      <alignment horizontal="center" vertical="center" wrapText="1"/>
    </xf>
    <xf numFmtId="41" fontId="7" fillId="0" borderId="35" xfId="1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41" fontId="7" fillId="0" borderId="38" xfId="1" applyFont="1" applyBorder="1" applyAlignment="1">
      <alignment horizontal="center" vertical="center"/>
    </xf>
    <xf numFmtId="41" fontId="7" fillId="0" borderId="39" xfId="1" applyFont="1" applyBorder="1" applyAlignment="1">
      <alignment horizontal="center" vertical="center"/>
    </xf>
    <xf numFmtId="41" fontId="7" fillId="0" borderId="40" xfId="1" applyFont="1" applyBorder="1" applyAlignment="1">
      <alignment horizontal="center" vertical="center"/>
    </xf>
    <xf numFmtId="41" fontId="7" fillId="0" borderId="41" xfId="1" applyFont="1" applyBorder="1" applyAlignment="1">
      <alignment horizontal="center" vertical="center"/>
    </xf>
    <xf numFmtId="41" fontId="7" fillId="0" borderId="42" xfId="1" applyFont="1" applyBorder="1" applyAlignment="1">
      <alignment horizontal="center" vertical="center"/>
    </xf>
    <xf numFmtId="41" fontId="7" fillId="0" borderId="43" xfId="1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abSelected="1" topLeftCell="A13" zoomScale="90" zoomScaleNormal="85" workbookViewId="0">
      <selection activeCell="G48" sqref="G48"/>
    </sheetView>
  </sheetViews>
  <sheetFormatPr defaultColWidth="8.88671875" defaultRowHeight="13.5" x14ac:dyDescent="0.15"/>
  <cols>
    <col min="1" max="1" width="5.109375" style="1" customWidth="1"/>
    <col min="2" max="2" width="15.77734375" style="1" customWidth="1"/>
    <col min="3" max="3" width="15.77734375" style="1" hidden="1" customWidth="1"/>
    <col min="4" max="4" width="13" style="1" customWidth="1"/>
    <col min="5" max="5" width="12.6640625" style="1" customWidth="1"/>
    <col min="6" max="6" width="16.88671875" style="1" customWidth="1"/>
    <col min="7" max="7" width="10.6640625" style="1" customWidth="1"/>
    <col min="8" max="8" width="11" style="1" customWidth="1"/>
    <col min="9" max="9" width="14.109375" style="1" hidden="1" customWidth="1"/>
    <col min="10" max="10" width="16.88671875" style="1" hidden="1" customWidth="1"/>
    <col min="11" max="11" width="10.6640625" style="1" hidden="1" customWidth="1"/>
    <col min="12" max="12" width="9.33203125" style="1" hidden="1" customWidth="1"/>
    <col min="13" max="13" width="10.88671875" style="1" hidden="1" customWidth="1"/>
    <col min="14" max="14" width="0" style="1" hidden="1" customWidth="1"/>
    <col min="15" max="15" width="8.88671875" style="1"/>
    <col min="16" max="16" width="10.88671875" style="1" bestFit="1" customWidth="1"/>
    <col min="17" max="17" width="8.88671875" style="1"/>
    <col min="18" max="18" width="10.5546875" style="1" bestFit="1" customWidth="1"/>
    <col min="19" max="16384" width="8.88671875" style="1"/>
  </cols>
  <sheetData>
    <row r="1" spans="1:14" ht="27.75" customHeight="1" x14ac:dyDescent="0.15">
      <c r="A1" s="78" t="s">
        <v>0</v>
      </c>
      <c r="B1" s="78"/>
      <c r="C1" s="78"/>
      <c r="D1" s="78"/>
      <c r="E1" s="78"/>
      <c r="F1" s="78"/>
      <c r="G1" s="78"/>
      <c r="H1" s="78"/>
    </row>
    <row r="2" spans="1:14" ht="9" customHeight="1" x14ac:dyDescent="0.15"/>
    <row r="3" spans="1:14" ht="16.5" customHeight="1" thickBot="1" x14ac:dyDescent="0.2">
      <c r="A3" s="2" t="s">
        <v>63</v>
      </c>
    </row>
    <row r="4" spans="1:14" ht="20.25" customHeight="1" thickBot="1" x14ac:dyDescent="0.2">
      <c r="A4" s="79"/>
      <c r="B4" s="79"/>
      <c r="C4" s="79"/>
      <c r="D4" s="79"/>
      <c r="E4" s="79"/>
      <c r="F4" s="79" t="s">
        <v>1</v>
      </c>
      <c r="G4" s="79"/>
      <c r="H4" s="79"/>
    </row>
    <row r="5" spans="1:14" ht="24.75" customHeight="1" thickBot="1" x14ac:dyDescent="0.2">
      <c r="A5" s="80" t="s">
        <v>2</v>
      </c>
      <c r="B5" s="80"/>
      <c r="C5" s="70" t="s">
        <v>48</v>
      </c>
      <c r="D5" s="70" t="s">
        <v>3</v>
      </c>
      <c r="E5" s="70" t="s">
        <v>4</v>
      </c>
      <c r="F5" s="81" t="s">
        <v>5</v>
      </c>
      <c r="G5" s="80"/>
      <c r="H5" s="70" t="s">
        <v>6</v>
      </c>
    </row>
    <row r="6" spans="1:14" ht="22.5" customHeight="1" x14ac:dyDescent="0.15">
      <c r="A6" s="82" t="s">
        <v>7</v>
      </c>
      <c r="B6" s="83"/>
      <c r="C6" s="69"/>
      <c r="D6" s="3"/>
      <c r="E6" s="4">
        <v>3554038</v>
      </c>
      <c r="F6" s="57" t="s">
        <v>46</v>
      </c>
      <c r="G6" s="6"/>
      <c r="H6" s="7">
        <f>G7</f>
        <v>300000</v>
      </c>
      <c r="I6" s="8" t="s">
        <v>8</v>
      </c>
      <c r="M6" s="53"/>
      <c r="N6" s="53"/>
    </row>
    <row r="7" spans="1:14" ht="24.75" customHeight="1" x14ac:dyDescent="0.15">
      <c r="A7" s="84" t="s">
        <v>9</v>
      </c>
      <c r="B7" s="9" t="s">
        <v>10</v>
      </c>
      <c r="C7" s="10"/>
      <c r="D7" s="9">
        <v>0</v>
      </c>
      <c r="E7" s="10">
        <f>C7+D7</f>
        <v>0</v>
      </c>
      <c r="F7" s="5" t="s">
        <v>53</v>
      </c>
      <c r="G7" s="6">
        <v>300000</v>
      </c>
      <c r="H7" s="7"/>
      <c r="I7" s="11">
        <v>560000</v>
      </c>
      <c r="L7" s="10">
        <v>960000</v>
      </c>
      <c r="M7" s="53">
        <f>D7+L7</f>
        <v>960000</v>
      </c>
      <c r="N7" s="53"/>
    </row>
    <row r="8" spans="1:14" ht="24.75" customHeight="1" x14ac:dyDescent="0.15">
      <c r="A8" s="85"/>
      <c r="B8" s="9" t="s">
        <v>11</v>
      </c>
      <c r="C8" s="10">
        <v>840000</v>
      </c>
      <c r="D8" s="9">
        <v>140000</v>
      </c>
      <c r="E8" s="10">
        <f t="shared" ref="E8:E11" si="0">C8+D8</f>
        <v>980000</v>
      </c>
      <c r="F8" s="57" t="s">
        <v>45</v>
      </c>
      <c r="G8" s="6"/>
      <c r="H8" s="12">
        <f>SUM(G9:G12)</f>
        <v>0</v>
      </c>
      <c r="I8" s="11">
        <v>500000</v>
      </c>
      <c r="L8" s="10">
        <v>560000</v>
      </c>
      <c r="M8" s="53">
        <f t="shared" ref="M8:M27" si="1">D8+L8</f>
        <v>700000</v>
      </c>
      <c r="N8" s="53"/>
    </row>
    <row r="9" spans="1:14" ht="24.75" customHeight="1" x14ac:dyDescent="0.15">
      <c r="A9" s="85"/>
      <c r="B9" s="9" t="s">
        <v>12</v>
      </c>
      <c r="C9" s="10">
        <v>0</v>
      </c>
      <c r="D9" s="9"/>
      <c r="E9" s="10">
        <f t="shared" si="0"/>
        <v>0</v>
      </c>
      <c r="F9" s="13" t="s">
        <v>59</v>
      </c>
      <c r="G9" s="6">
        <v>0</v>
      </c>
      <c r="H9" s="12"/>
      <c r="I9" s="11">
        <v>250000</v>
      </c>
      <c r="L9" s="10">
        <v>400000</v>
      </c>
      <c r="M9" s="53">
        <f t="shared" si="1"/>
        <v>400000</v>
      </c>
      <c r="N9" s="53"/>
    </row>
    <row r="10" spans="1:14" ht="24.75" customHeight="1" x14ac:dyDescent="0.15">
      <c r="A10" s="85"/>
      <c r="B10" s="9" t="s">
        <v>13</v>
      </c>
      <c r="C10" s="10">
        <v>400000</v>
      </c>
      <c r="D10" s="9">
        <v>80000</v>
      </c>
      <c r="E10" s="10">
        <f t="shared" si="0"/>
        <v>480000</v>
      </c>
      <c r="F10" s="13" t="s">
        <v>60</v>
      </c>
      <c r="G10" s="6">
        <v>0</v>
      </c>
      <c r="H10" s="12"/>
      <c r="I10" s="11">
        <v>490000</v>
      </c>
      <c r="L10" s="10">
        <v>560000</v>
      </c>
      <c r="M10" s="53">
        <f t="shared" si="1"/>
        <v>640000</v>
      </c>
      <c r="N10" s="53"/>
    </row>
    <row r="11" spans="1:14" ht="24.75" customHeight="1" x14ac:dyDescent="0.15">
      <c r="A11" s="85"/>
      <c r="B11" s="14" t="s">
        <v>14</v>
      </c>
      <c r="C11" s="10">
        <v>0</v>
      </c>
      <c r="D11" s="14"/>
      <c r="E11" s="10">
        <f t="shared" si="0"/>
        <v>0</v>
      </c>
      <c r="F11" s="13"/>
      <c r="G11" s="6"/>
      <c r="H11" s="7"/>
      <c r="I11" s="11">
        <v>350000</v>
      </c>
      <c r="L11" s="10">
        <v>400000</v>
      </c>
      <c r="M11" s="53">
        <f t="shared" si="1"/>
        <v>400000</v>
      </c>
      <c r="N11" s="53"/>
    </row>
    <row r="12" spans="1:14" ht="24.75" customHeight="1" thickBot="1" x14ac:dyDescent="0.2">
      <c r="A12" s="85"/>
      <c r="B12" s="14" t="s">
        <v>15</v>
      </c>
      <c r="C12" s="10">
        <v>0</v>
      </c>
      <c r="D12" s="14"/>
      <c r="E12" s="10">
        <v>0</v>
      </c>
      <c r="F12" s="5"/>
      <c r="G12" s="6"/>
      <c r="H12" s="7"/>
      <c r="I12" s="11">
        <v>350000</v>
      </c>
      <c r="L12" s="10">
        <v>400000</v>
      </c>
      <c r="M12" s="53">
        <f t="shared" si="1"/>
        <v>400000</v>
      </c>
      <c r="N12" s="53"/>
    </row>
    <row r="13" spans="1:14" ht="24.75" customHeight="1" thickBot="1" x14ac:dyDescent="0.2">
      <c r="A13" s="86"/>
      <c r="B13" s="15" t="s">
        <v>16</v>
      </c>
      <c r="C13" s="15">
        <f>SUM(C7:C12)</f>
        <v>1240000</v>
      </c>
      <c r="D13" s="16">
        <f>SUM(D7:D12)</f>
        <v>220000</v>
      </c>
      <c r="E13" s="17">
        <f>SUM(E7:E12)</f>
        <v>1460000</v>
      </c>
      <c r="F13" s="57" t="s">
        <v>17</v>
      </c>
      <c r="G13" s="6"/>
      <c r="H13" s="7">
        <f>SUM(G14:G17)</f>
        <v>0</v>
      </c>
      <c r="I13" s="18">
        <f>SUM(I7:I11)</f>
        <v>2150000</v>
      </c>
      <c r="M13" s="53">
        <f t="shared" si="1"/>
        <v>220000</v>
      </c>
      <c r="N13" s="53"/>
    </row>
    <row r="14" spans="1:14" ht="24" customHeight="1" x14ac:dyDescent="0.15">
      <c r="A14" s="87" t="s">
        <v>18</v>
      </c>
      <c r="B14" s="19" t="s">
        <v>19</v>
      </c>
      <c r="C14" s="20">
        <v>245000</v>
      </c>
      <c r="D14" s="20"/>
      <c r="E14" s="20">
        <f>C14+D14</f>
        <v>245000</v>
      </c>
      <c r="F14" s="58" t="s">
        <v>58</v>
      </c>
      <c r="G14" s="6">
        <v>0</v>
      </c>
      <c r="H14" s="22"/>
      <c r="I14" s="23">
        <v>259000</v>
      </c>
      <c r="L14" s="21">
        <v>500000</v>
      </c>
      <c r="M14" s="53">
        <f t="shared" si="1"/>
        <v>500000</v>
      </c>
      <c r="N14" s="53"/>
    </row>
    <row r="15" spans="1:14" ht="24" customHeight="1" x14ac:dyDescent="0.15">
      <c r="A15" s="88"/>
      <c r="B15" s="24" t="s">
        <v>20</v>
      </c>
      <c r="C15" s="9">
        <v>587000</v>
      </c>
      <c r="D15" s="9">
        <v>111000</v>
      </c>
      <c r="E15" s="20">
        <f t="shared" ref="E15:E26" si="2">C15+D15</f>
        <v>698000</v>
      </c>
      <c r="F15" s="26"/>
      <c r="G15" s="6">
        <v>0</v>
      </c>
      <c r="H15" s="12"/>
      <c r="I15" s="11">
        <v>454000</v>
      </c>
      <c r="L15" s="21">
        <v>700000</v>
      </c>
      <c r="M15" s="53">
        <f t="shared" si="1"/>
        <v>811000</v>
      </c>
      <c r="N15" s="53"/>
    </row>
    <row r="16" spans="1:14" ht="24" customHeight="1" x14ac:dyDescent="0.15">
      <c r="A16" s="88"/>
      <c r="B16" s="25" t="s">
        <v>21</v>
      </c>
      <c r="C16" s="9">
        <v>370000</v>
      </c>
      <c r="D16" s="9">
        <v>40000</v>
      </c>
      <c r="E16" s="20">
        <f t="shared" si="2"/>
        <v>410000</v>
      </c>
      <c r="F16" s="26" t="s">
        <v>49</v>
      </c>
      <c r="G16" s="6"/>
      <c r="H16" s="12"/>
      <c r="I16" s="11">
        <v>576000</v>
      </c>
      <c r="L16" s="21">
        <v>705000</v>
      </c>
      <c r="M16" s="53">
        <f t="shared" si="1"/>
        <v>745000</v>
      </c>
      <c r="N16" s="53"/>
    </row>
    <row r="17" spans="1:14" ht="24" customHeight="1" x14ac:dyDescent="0.15">
      <c r="A17" s="88"/>
      <c r="B17" s="25" t="s">
        <v>22</v>
      </c>
      <c r="C17" s="9">
        <v>376000</v>
      </c>
      <c r="D17" s="9"/>
      <c r="E17" s="20">
        <f t="shared" si="2"/>
        <v>376000</v>
      </c>
      <c r="F17" s="66"/>
      <c r="G17" s="6"/>
      <c r="H17" s="22"/>
      <c r="I17" s="11">
        <v>393000</v>
      </c>
      <c r="K17" s="27"/>
      <c r="L17" s="21">
        <v>786000</v>
      </c>
      <c r="M17" s="53">
        <f t="shared" si="1"/>
        <v>786000</v>
      </c>
      <c r="N17" s="53"/>
    </row>
    <row r="18" spans="1:14" ht="24" customHeight="1" x14ac:dyDescent="0.15">
      <c r="A18" s="88"/>
      <c r="B18" s="25" t="s">
        <v>23</v>
      </c>
      <c r="C18" s="9">
        <v>290000</v>
      </c>
      <c r="D18" s="9">
        <v>48000</v>
      </c>
      <c r="E18" s="20">
        <f t="shared" si="2"/>
        <v>338000</v>
      </c>
      <c r="F18" s="56" t="s">
        <v>43</v>
      </c>
      <c r="G18" s="6"/>
      <c r="H18" s="7">
        <f>SUM(G19:G26)</f>
        <v>1100000</v>
      </c>
      <c r="I18" s="11">
        <v>434000</v>
      </c>
      <c r="K18" s="28" t="s">
        <v>24</v>
      </c>
      <c r="L18" s="21">
        <v>769000</v>
      </c>
      <c r="M18" s="53">
        <f t="shared" si="1"/>
        <v>817000</v>
      </c>
      <c r="N18" s="53"/>
    </row>
    <row r="19" spans="1:14" ht="24" customHeight="1" x14ac:dyDescent="0.15">
      <c r="A19" s="88"/>
      <c r="B19" s="29" t="s">
        <v>25</v>
      </c>
      <c r="C19" s="9">
        <v>422000</v>
      </c>
      <c r="D19" s="9">
        <v>71000</v>
      </c>
      <c r="E19" s="20">
        <f t="shared" si="2"/>
        <v>493000</v>
      </c>
      <c r="F19" s="5" t="s">
        <v>27</v>
      </c>
      <c r="G19" s="6">
        <v>0</v>
      </c>
      <c r="H19" s="22"/>
      <c r="I19" s="11">
        <v>338000</v>
      </c>
      <c r="K19" s="27"/>
      <c r="L19" s="21">
        <v>554000</v>
      </c>
      <c r="M19" s="53">
        <f t="shared" si="1"/>
        <v>625000</v>
      </c>
      <c r="N19" s="53"/>
    </row>
    <row r="20" spans="1:14" ht="24" customHeight="1" x14ac:dyDescent="0.15">
      <c r="A20" s="88"/>
      <c r="B20" s="25" t="s">
        <v>26</v>
      </c>
      <c r="C20" s="9">
        <v>277000</v>
      </c>
      <c r="D20" s="9">
        <v>26000</v>
      </c>
      <c r="E20" s="20">
        <f t="shared" si="2"/>
        <v>303000</v>
      </c>
      <c r="F20" s="5" t="s">
        <v>29</v>
      </c>
      <c r="G20" s="6">
        <v>0</v>
      </c>
      <c r="H20" s="22"/>
      <c r="I20" s="11">
        <v>206500</v>
      </c>
      <c r="K20" s="30"/>
      <c r="L20" s="21">
        <v>681000</v>
      </c>
      <c r="M20" s="53">
        <f t="shared" si="1"/>
        <v>707000</v>
      </c>
      <c r="N20" s="53"/>
    </row>
    <row r="21" spans="1:14" ht="24" customHeight="1" x14ac:dyDescent="0.15">
      <c r="A21" s="88"/>
      <c r="B21" s="25" t="s">
        <v>28</v>
      </c>
      <c r="C21" s="9">
        <v>382000</v>
      </c>
      <c r="D21" s="9">
        <v>67000</v>
      </c>
      <c r="E21" s="20">
        <f t="shared" si="2"/>
        <v>449000</v>
      </c>
      <c r="F21" s="1" t="s">
        <v>44</v>
      </c>
      <c r="G21" s="6">
        <v>150000</v>
      </c>
      <c r="H21" s="22"/>
      <c r="I21" s="11">
        <v>332000</v>
      </c>
      <c r="L21" s="21">
        <v>570000</v>
      </c>
      <c r="M21" s="53">
        <f t="shared" si="1"/>
        <v>637000</v>
      </c>
      <c r="N21" s="53"/>
    </row>
    <row r="22" spans="1:14" ht="24" customHeight="1" x14ac:dyDescent="0.15">
      <c r="A22" s="88"/>
      <c r="B22" s="25" t="s">
        <v>30</v>
      </c>
      <c r="C22" s="9">
        <v>285000</v>
      </c>
      <c r="D22" s="9">
        <v>64000</v>
      </c>
      <c r="E22" s="20">
        <f t="shared" si="2"/>
        <v>349000</v>
      </c>
      <c r="F22" s="5" t="s">
        <v>54</v>
      </c>
      <c r="G22" s="6">
        <v>0</v>
      </c>
      <c r="H22" s="67" t="s">
        <v>51</v>
      </c>
      <c r="I22" s="11">
        <v>342000</v>
      </c>
      <c r="L22" s="21">
        <v>620000</v>
      </c>
      <c r="M22" s="53">
        <f t="shared" si="1"/>
        <v>684000</v>
      </c>
      <c r="N22" s="53"/>
    </row>
    <row r="23" spans="1:14" ht="24" customHeight="1" x14ac:dyDescent="0.15">
      <c r="A23" s="88"/>
      <c r="B23" s="29" t="s">
        <v>31</v>
      </c>
      <c r="C23" s="9">
        <v>238000</v>
      </c>
      <c r="D23" s="9"/>
      <c r="E23" s="20">
        <f t="shared" si="2"/>
        <v>238000</v>
      </c>
      <c r="F23" s="5" t="s">
        <v>55</v>
      </c>
      <c r="G23" s="6">
        <v>0</v>
      </c>
      <c r="H23" s="7" t="s">
        <v>52</v>
      </c>
      <c r="I23" s="11">
        <v>304000</v>
      </c>
      <c r="L23" s="21">
        <v>458000</v>
      </c>
      <c r="M23" s="53">
        <f t="shared" si="1"/>
        <v>458000</v>
      </c>
      <c r="N23" s="53"/>
    </row>
    <row r="24" spans="1:14" ht="24" customHeight="1" x14ac:dyDescent="0.15">
      <c r="A24" s="88"/>
      <c r="B24" s="25" t="s">
        <v>32</v>
      </c>
      <c r="C24" s="9">
        <v>228000</v>
      </c>
      <c r="D24" s="9">
        <v>40000</v>
      </c>
      <c r="E24" s="20">
        <f t="shared" si="2"/>
        <v>268000</v>
      </c>
      <c r="F24" s="13" t="s">
        <v>61</v>
      </c>
      <c r="G24" s="6">
        <v>0</v>
      </c>
      <c r="H24" s="7"/>
      <c r="I24" s="11">
        <v>601000</v>
      </c>
      <c r="L24" s="21">
        <v>524500</v>
      </c>
      <c r="M24" s="53">
        <f t="shared" si="1"/>
        <v>564500</v>
      </c>
      <c r="N24" s="53"/>
    </row>
    <row r="25" spans="1:14" ht="24" customHeight="1" x14ac:dyDescent="0.15">
      <c r="A25" s="88"/>
      <c r="B25" s="25" t="s">
        <v>33</v>
      </c>
      <c r="C25" s="9">
        <v>212000</v>
      </c>
      <c r="D25" s="9">
        <v>59000</v>
      </c>
      <c r="E25" s="20">
        <f t="shared" si="2"/>
        <v>271000</v>
      </c>
      <c r="F25" s="13" t="s">
        <v>62</v>
      </c>
      <c r="G25" s="6">
        <v>950000</v>
      </c>
      <c r="H25" s="7"/>
      <c r="I25" s="11">
        <v>477000</v>
      </c>
      <c r="L25" s="21">
        <v>137000</v>
      </c>
      <c r="M25" s="53">
        <f t="shared" si="1"/>
        <v>196000</v>
      </c>
      <c r="N25" s="53"/>
    </row>
    <row r="26" spans="1:14" ht="24" customHeight="1" x14ac:dyDescent="0.15">
      <c r="A26" s="88"/>
      <c r="B26" s="25" t="s">
        <v>47</v>
      </c>
      <c r="C26" s="31">
        <v>0</v>
      </c>
      <c r="D26" s="31"/>
      <c r="E26" s="20">
        <f t="shared" si="2"/>
        <v>0</v>
      </c>
      <c r="F26" s="32"/>
      <c r="G26" s="33"/>
      <c r="H26" s="12"/>
      <c r="I26" s="34">
        <v>106300</v>
      </c>
      <c r="L26" s="21">
        <v>140000</v>
      </c>
      <c r="M26" s="53">
        <f t="shared" si="1"/>
        <v>140000</v>
      </c>
      <c r="N26" s="53"/>
    </row>
    <row r="27" spans="1:14" ht="24" customHeight="1" x14ac:dyDescent="0.15">
      <c r="A27" s="88"/>
      <c r="B27" s="55" t="s">
        <v>50</v>
      </c>
      <c r="C27" s="55">
        <v>0</v>
      </c>
      <c r="D27" s="14">
        <v>133</v>
      </c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1"/>
        <v>241593</v>
      </c>
      <c r="N27" s="53"/>
    </row>
    <row r="28" spans="1:14" ht="18" customHeight="1" x14ac:dyDescent="0.15">
      <c r="A28" s="88"/>
      <c r="B28" s="62"/>
      <c r="C28" s="62"/>
      <c r="D28" s="61">
        <v>0</v>
      </c>
      <c r="E28" s="9"/>
      <c r="F28" s="13"/>
      <c r="G28" s="6"/>
      <c r="H28" s="7"/>
      <c r="I28" s="54"/>
      <c r="L28" s="30"/>
      <c r="M28" s="53"/>
      <c r="N28" s="53"/>
    </row>
    <row r="29" spans="1:14" ht="22.5" customHeight="1" thickBot="1" x14ac:dyDescent="0.2">
      <c r="A29" s="89"/>
      <c r="B29" s="36" t="s">
        <v>34</v>
      </c>
      <c r="C29" s="57">
        <f>SUM(C14:C28)</f>
        <v>3912000</v>
      </c>
      <c r="D29" s="37">
        <f>SUM(D14:D28)</f>
        <v>526133</v>
      </c>
      <c r="E29" s="38">
        <f>SUM(E14:E28)</f>
        <v>4438000</v>
      </c>
      <c r="F29" s="39"/>
      <c r="G29" s="40"/>
      <c r="H29" s="7"/>
      <c r="I29" s="1">
        <f>SUM(I14:I27)</f>
        <v>4939400</v>
      </c>
      <c r="M29" s="53"/>
      <c r="N29" s="53"/>
    </row>
    <row r="30" spans="1:14" ht="24.75" customHeight="1" thickTop="1" x14ac:dyDescent="0.15">
      <c r="A30" s="90" t="s">
        <v>35</v>
      </c>
      <c r="B30" s="91"/>
      <c r="C30" s="68"/>
      <c r="D30" s="41">
        <f>D13+D29</f>
        <v>746133</v>
      </c>
      <c r="E30" s="42">
        <f>E29+E13</f>
        <v>5898000</v>
      </c>
      <c r="F30" s="92" t="s">
        <v>36</v>
      </c>
      <c r="G30" s="93"/>
      <c r="H30" s="42">
        <f>SUM(H6:H29)</f>
        <v>1400000</v>
      </c>
      <c r="I30" s="43">
        <v>7089400</v>
      </c>
      <c r="J30" s="44" t="s">
        <v>37</v>
      </c>
    </row>
    <row r="31" spans="1:14" ht="23.25" customHeight="1" thickBot="1" x14ac:dyDescent="0.2">
      <c r="A31" s="45" t="s">
        <v>38</v>
      </c>
      <c r="B31" s="46" t="s">
        <v>39</v>
      </c>
      <c r="C31" s="46"/>
      <c r="D31" s="59" t="s">
        <v>56</v>
      </c>
      <c r="E31" s="47">
        <f>E30</f>
        <v>5898000</v>
      </c>
      <c r="F31" s="94" t="s">
        <v>57</v>
      </c>
      <c r="G31" s="95"/>
      <c r="H31" s="48">
        <v>5405500</v>
      </c>
      <c r="I31" s="49">
        <v>6555365</v>
      </c>
      <c r="J31" s="50" t="s">
        <v>40</v>
      </c>
    </row>
    <row r="32" spans="1:14" ht="23.25" customHeight="1" thickTop="1" thickBot="1" x14ac:dyDescent="0.2">
      <c r="A32" s="72" t="s">
        <v>41</v>
      </c>
      <c r="B32" s="73"/>
      <c r="C32" s="63"/>
      <c r="D32" s="74">
        <f>D30+E6</f>
        <v>4300171</v>
      </c>
      <c r="E32" s="75"/>
      <c r="F32" s="76" t="s">
        <v>42</v>
      </c>
      <c r="G32" s="77"/>
      <c r="H32" s="51">
        <f>D32-H30</f>
        <v>2900171</v>
      </c>
      <c r="I32" s="52"/>
      <c r="J32" s="52"/>
    </row>
    <row r="43" spans="5:7" x14ac:dyDescent="0.15">
      <c r="E43" s="1" t="s">
        <v>64</v>
      </c>
    </row>
    <row r="45" spans="5:7" x14ac:dyDescent="0.15">
      <c r="E45" s="1" t="s">
        <v>65</v>
      </c>
      <c r="F45" s="1">
        <v>2820171</v>
      </c>
    </row>
    <row r="46" spans="5:7" x14ac:dyDescent="0.15">
      <c r="E46" s="1" t="s">
        <v>66</v>
      </c>
      <c r="F46" s="1">
        <f>H32</f>
        <v>2900171</v>
      </c>
    </row>
    <row r="47" spans="5:7" x14ac:dyDescent="0.15">
      <c r="E47" s="1" t="s">
        <v>67</v>
      </c>
      <c r="F47" s="1">
        <f>F45-F46</f>
        <v>-80000</v>
      </c>
      <c r="G47" s="1" t="s">
        <v>68</v>
      </c>
    </row>
    <row r="51" spans="1:5" x14ac:dyDescent="0.15">
      <c r="A51" s="1" t="s">
        <v>49</v>
      </c>
      <c r="B51" s="71"/>
      <c r="C51" s="71"/>
      <c r="D51" s="71"/>
      <c r="E51" s="71"/>
    </row>
    <row r="65" spans="5:6" x14ac:dyDescent="0.15">
      <c r="E65" s="65"/>
      <c r="F65" s="64"/>
    </row>
    <row r="66" spans="5:6" x14ac:dyDescent="0.15">
      <c r="E66" s="65"/>
      <c r="F66" s="64"/>
    </row>
    <row r="67" spans="5:6" x14ac:dyDescent="0.15">
      <c r="E67" s="65"/>
      <c r="F67" s="64"/>
    </row>
    <row r="68" spans="5:6" x14ac:dyDescent="0.15">
      <c r="F68" s="64"/>
    </row>
  </sheetData>
  <mergeCells count="14">
    <mergeCell ref="A32:B32"/>
    <mergeCell ref="D32:E32"/>
    <mergeCell ref="F32:G32"/>
    <mergeCell ref="A1:H1"/>
    <mergeCell ref="A4:E4"/>
    <mergeCell ref="F4:H4"/>
    <mergeCell ref="A5:B5"/>
    <mergeCell ref="F5:G5"/>
    <mergeCell ref="A6:B6"/>
    <mergeCell ref="A7:A13"/>
    <mergeCell ref="A14:A29"/>
    <mergeCell ref="A30:B30"/>
    <mergeCell ref="F30:G30"/>
    <mergeCell ref="F31:G31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workbookViewId="0">
      <selection activeCell="D21" sqref="D21"/>
    </sheetView>
  </sheetViews>
  <sheetFormatPr defaultRowHeight="13.5" x14ac:dyDescent="0.15"/>
  <sheetData>
    <row r="1" ht="7.5" customHeight="1" x14ac:dyDescent="0.15"/>
    <row r="2" ht="7.5" customHeight="1" x14ac:dyDescent="0.15"/>
    <row r="3" ht="7.5" customHeight="1" x14ac:dyDescent="0.15"/>
    <row r="4" ht="7.5" customHeight="1" x14ac:dyDescent="0.15"/>
    <row r="5" s="60" customFormat="1" ht="22.5" customHeight="1" x14ac:dyDescent="0.15"/>
    <row r="6" s="60" customFormat="1" ht="22.5" customHeight="1" x14ac:dyDescent="0.15"/>
    <row r="7" s="60" customFormat="1" ht="22.5" customHeight="1" x14ac:dyDescent="0.15"/>
    <row r="8" s="60" customFormat="1" ht="22.5" customHeight="1" x14ac:dyDescent="0.15"/>
    <row r="9" s="60" customFormat="1" ht="22.5" customHeight="1" x14ac:dyDescent="0.15"/>
    <row r="10" s="60" customFormat="1" ht="22.5" customHeight="1" x14ac:dyDescent="0.15"/>
    <row r="11" s="60" customFormat="1" ht="22.5" customHeight="1" x14ac:dyDescent="0.15"/>
    <row r="12" s="60" customFormat="1" ht="22.5" customHeight="1" x14ac:dyDescent="0.15"/>
    <row r="13" s="60" customFormat="1" ht="22.5" customHeight="1" x14ac:dyDescent="0.15"/>
    <row r="14" s="60" customFormat="1" ht="22.5" customHeight="1" x14ac:dyDescent="0.15"/>
    <row r="15" s="60" customFormat="1" ht="22.5" customHeight="1" x14ac:dyDescent="0.15"/>
    <row r="16" s="60" customFormat="1" ht="22.5" customHeight="1" x14ac:dyDescent="0.15"/>
    <row r="17" s="60" customFormat="1" ht="22.5" customHeight="1" x14ac:dyDescent="0.15"/>
    <row r="18" s="60" customFormat="1" ht="22.5" customHeight="1" x14ac:dyDescent="0.15"/>
    <row r="19" s="60" customFormat="1" ht="22.5" customHeight="1" x14ac:dyDescent="0.15"/>
    <row r="20" s="60" customFormat="1" ht="22.5" customHeight="1" x14ac:dyDescent="0.15"/>
    <row r="21" s="60" customFormat="1" ht="22.5" customHeight="1" x14ac:dyDescent="0.15"/>
    <row r="22" s="60" customFormat="1" ht="22.5" customHeight="1" x14ac:dyDescent="0.15"/>
    <row r="23" s="60" customFormat="1" ht="22.5" customHeight="1" x14ac:dyDescent="0.15"/>
  </sheetData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2021-12</vt:lpstr>
      <vt:lpstr>Sheet1</vt:lpstr>
      <vt:lpstr>Sheet2</vt:lpstr>
      <vt:lpstr>'2021-12'!Print_Area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s5</dc:creator>
  <cp:lastModifiedBy>user</cp:lastModifiedBy>
  <cp:lastPrinted>2022-01-06T02:37:59Z</cp:lastPrinted>
  <dcterms:created xsi:type="dcterms:W3CDTF">2016-08-31T01:14:02Z</dcterms:created>
  <dcterms:modified xsi:type="dcterms:W3CDTF">2022-01-06T02:38:06Z</dcterms:modified>
</cp:coreProperties>
</file>